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0\0 podklady\"/>
    </mc:Choice>
  </mc:AlternateContent>
  <xr:revisionPtr revIDLastSave="0" documentId="13_ncr:1_{080C0410-77E7-4EA9-B7DD-BC4A95C5C634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10" i="1"/>
  <c r="T12" i="1"/>
  <c r="P8" i="1"/>
  <c r="P9" i="1"/>
  <c r="P10" i="1"/>
  <c r="P11" i="1"/>
  <c r="P12" i="1"/>
  <c r="S8" i="1"/>
  <c r="S9" i="1"/>
  <c r="T9" i="1"/>
  <c r="S10" i="1"/>
  <c r="S11" i="1"/>
  <c r="T11" i="1"/>
  <c r="S13" i="1"/>
  <c r="P13" i="1"/>
  <c r="S12" i="1" l="1"/>
  <c r="T13" i="1"/>
  <c r="P7" i="1" l="1"/>
  <c r="Q16" i="1" l="1"/>
  <c r="T7" i="1"/>
  <c r="S7" i="1" l="1"/>
  <c r="R16" i="1" s="1"/>
</calcChain>
</file>

<file path=xl/sharedStrings.xml><?xml version="1.0" encoding="utf-8"?>
<sst xmlns="http://schemas.openxmlformats.org/spreadsheetml/2006/main" count="64" uniqueCount="51">
  <si>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</si>
  <si>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</si>
  <si>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</si>
  <si>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</si>
  <si>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</si>
  <si>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</si>
  <si>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</si>
  <si>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</si>
  <si>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</si>
  <si>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</si>
  <si>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</si>
  <si>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</si>
  <si>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</si>
  <si>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</si>
  <si>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</si>
  <si>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</si>
  <si>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</si>
  <si>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</si>
  <si>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</si>
  <si>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</si>
  <si>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</si>
  <si>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</si>
  <si>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</si>
  <si>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</si>
  <si>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</si>
  <si>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</si>
  <si>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</si>
  <si>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</si>
  <si>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</si>
  <si>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</si>
  <si>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</si>
  <si>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 xml:space="preserve">Příloha č. 2 Kupní smlouvy - technická specifikace
Výpočetní technika (III.) 020 - 2023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</si>
  <si>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</si>
  <si>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</si>
  <si>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Přepínač</t>
  </si>
  <si>
    <t>VPN koncentrátor</t>
  </si>
  <si>
    <t>Povýšení funkčních vlastností VPN koncentrátoru</t>
  </si>
  <si>
    <t>Řídící prvek bezdrátové sítě</t>
  </si>
  <si>
    <t>Povýšení funkčních vlastností řídícího prvku bezdrátové sítě</t>
  </si>
  <si>
    <t>Bezdrátový přístupový bod typ A</t>
  </si>
  <si>
    <t>Bezdrátový přístupový bod typ B</t>
  </si>
  <si>
    <t>Národní plán obnovy pro oblast vysokých škol pro roky 2022–2024
Registrační číslo projektu: NPO_ZČU_MSMT-16584/2022
Specifický cíl A: Transformace formy a obsahu VŠ vzdělávání 
Specifický cíl A1: Digitalizace vzdělávací činnosti a studijních agend</t>
  </si>
  <si>
    <t>Ing. Martin Šimek, Ph.D.,
Tel.: 37763 2834,
606 098 303</t>
  </si>
  <si>
    <t>Univerzitní 20,
301 00 Plzeň,
Centrum informatizace a výpočetní techniky - Servrovna,
místnost UI 420</t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</si>
  <si>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6 Kupní smlouvy - požadavky na záruku za jakost_Přepínače_VT (III.)-020-2023.pdf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</si>
  <si>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7 Kupní smlouvy - požadavky na záruku za jakost_VPN koncentrátor_VT (III.)-020-2023.pdf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</si>
  <si>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8 Kupní smlouvy - požadavky na záruku za jakost_Přístupové prvky WiFi_VT (III.)-020-2023.pdf</t>
    </r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</si>
  <si>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5 Kupní smlouvy - technická specifikace_Přístupové prvky WiFi_VT (III.)-020-2023.pdf</t>
    </r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</si>
  <si>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4 Kupní smlouvy - technická specifikace_VPN koncentrátor_VT (III.)-020-2023.pdf</t>
    </r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</si>
  <si>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specifikace_Přepínače_VT (III.)-020-2023.pdf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</si>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</sst>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5" borderId="4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9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8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66.140625" customWidth="1"/>
    <col min="12" max="12" width="98.140625" customWidth="1"/>
    <col min="13" max="13" width="28.7109375" customWidth="1"/>
    <col min="14" max="14" width="41.8554687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.57031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81" t="s">
        <v>31</v>
      </c>
      <c r="C1" s="82"/>
      <c r="D1" s="82"/>
      <c r="E1"/>
      <c r="G1" s="43"/>
      <c r="V1"/>
    </row>
    <row r="2" spans="1:22" ht="27.75" customHeight="1" x14ac:dyDescent="0.25">
      <c r="C2"/>
      <c r="D2" s="9"/>
      <c r="E2" s="10"/>
      <c r="G2" s="85"/>
      <c r="H2" s="86"/>
      <c r="I2" s="86"/>
      <c r="J2" s="86"/>
      <c r="K2" s="86"/>
      <c r="L2" s="86"/>
      <c r="M2" s="86"/>
      <c r="N2" s="86"/>
      <c r="O2" s="1"/>
      <c r="P2" s="1"/>
      <c r="R2" s="11"/>
      <c r="S2" s="11"/>
      <c r="U2" s="7"/>
      <c r="V2" s="8"/>
    </row>
    <row r="3" spans="1:22" x14ac:dyDescent="0.25">
      <c r="B3" s="14"/>
      <c r="C3" s="12" t="s">
        <v>0</v>
      </c>
      <c r="D3" s="13"/>
      <c r="E3" s="13"/>
      <c r="F3" s="13"/>
      <c r="G3" s="86"/>
      <c r="H3" s="86"/>
      <c r="I3" s="86"/>
      <c r="J3" s="86"/>
      <c r="K3" s="86"/>
      <c r="L3" s="86"/>
      <c r="M3" s="86"/>
      <c r="N3" s="86"/>
      <c r="O3" s="5"/>
      <c r="P3" s="5"/>
      <c r="Q3" s="11"/>
      <c r="R3" s="11"/>
      <c r="S3" s="11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7"/>
      <c r="C5" s="18"/>
      <c r="D5" s="3"/>
      <c r="G5" s="83" t="s">
        <v>2</v>
      </c>
      <c r="H5" s="84"/>
      <c r="I5" s="1"/>
      <c r="J5"/>
      <c r="N5" s="1"/>
      <c r="O5" s="20"/>
      <c r="P5" s="20"/>
      <c r="R5" s="19" t="s">
        <v>2</v>
      </c>
      <c r="V5" s="6"/>
    </row>
    <row r="6" spans="1:22" ht="70.5" customHeight="1" thickTop="1" thickBot="1" x14ac:dyDescent="0.3">
      <c r="B6" s="32" t="s">
        <v>3</v>
      </c>
      <c r="C6" s="33" t="s">
        <v>13</v>
      </c>
      <c r="D6" s="33" t="s">
        <v>4</v>
      </c>
      <c r="E6" s="33" t="s">
        <v>14</v>
      </c>
      <c r="F6" s="33" t="s">
        <v>15</v>
      </c>
      <c r="G6" s="38" t="s">
        <v>24</v>
      </c>
      <c r="H6" s="39" t="s">
        <v>25</v>
      </c>
      <c r="I6" s="34" t="s">
        <v>16</v>
      </c>
      <c r="J6" s="33" t="s">
        <v>17</v>
      </c>
      <c r="K6" s="33" t="s">
        <v>33</v>
      </c>
      <c r="L6" s="35" t="s">
        <v>18</v>
      </c>
      <c r="M6" s="36" t="s">
        <v>19</v>
      </c>
      <c r="N6" s="35" t="s">
        <v>20</v>
      </c>
      <c r="O6" s="33" t="s">
        <v>28</v>
      </c>
      <c r="P6" s="35" t="s">
        <v>21</v>
      </c>
      <c r="Q6" s="33" t="s">
        <v>5</v>
      </c>
      <c r="R6" s="37" t="s">
        <v>6</v>
      </c>
      <c r="S6" s="42" t="s">
        <v>7</v>
      </c>
      <c r="T6" s="42" t="s">
        <v>8</v>
      </c>
      <c r="U6" s="35" t="s">
        <v>22</v>
      </c>
      <c r="V6" s="35" t="s">
        <v>23</v>
      </c>
    </row>
    <row r="7" spans="1:22" ht="51.75" customHeight="1" thickTop="1" x14ac:dyDescent="0.25">
      <c r="A7" s="21"/>
      <c r="B7" s="53">
        <v>1</v>
      </c>
      <c r="C7" s="54" t="s">
        <v>34</v>
      </c>
      <c r="D7" s="55">
        <v>5</v>
      </c>
      <c r="E7" s="56" t="s">
        <v>29</v>
      </c>
      <c r="F7" s="80" t="s">
        <v>49</v>
      </c>
      <c r="G7" s="124"/>
      <c r="H7" s="57" t="s">
        <v>50</v>
      </c>
      <c r="I7" s="87" t="s">
        <v>30</v>
      </c>
      <c r="J7" s="90" t="s">
        <v>32</v>
      </c>
      <c r="K7" s="93" t="s">
        <v>41</v>
      </c>
      <c r="L7" s="58" t="s">
        <v>44</v>
      </c>
      <c r="M7" s="119" t="s">
        <v>42</v>
      </c>
      <c r="N7" s="119" t="s">
        <v>43</v>
      </c>
      <c r="O7" s="59">
        <v>310</v>
      </c>
      <c r="P7" s="60">
        <f>D7*Q7</f>
        <v>1020000</v>
      </c>
      <c r="Q7" s="61">
        <v>204000</v>
      </c>
      <c r="R7" s="127"/>
      <c r="S7" s="62">
        <f>D7*R7</f>
        <v>0</v>
      </c>
      <c r="T7" s="63" t="str">
        <f>IF(ISNUMBER(R7), IF(R7&gt;Q7,"NEVYHOVUJE","VYHOVUJE")," ")</f>
        <v xml:space="preserve"> </v>
      </c>
      <c r="U7" s="116"/>
      <c r="V7" s="64" t="s">
        <v>12</v>
      </c>
    </row>
    <row r="8" spans="1:22" ht="41.25" customHeight="1" x14ac:dyDescent="0.25">
      <c r="A8" s="21"/>
      <c r="B8" s="66">
        <v>2</v>
      </c>
      <c r="C8" s="67" t="s">
        <v>35</v>
      </c>
      <c r="D8" s="68">
        <v>2</v>
      </c>
      <c r="E8" s="69" t="s">
        <v>29</v>
      </c>
      <c r="F8" s="96" t="s">
        <v>48</v>
      </c>
      <c r="G8" s="125"/>
      <c r="H8" s="70" t="s">
        <v>50</v>
      </c>
      <c r="I8" s="88"/>
      <c r="J8" s="91"/>
      <c r="K8" s="94"/>
      <c r="L8" s="109" t="s">
        <v>45</v>
      </c>
      <c r="M8" s="122"/>
      <c r="N8" s="120"/>
      <c r="O8" s="71">
        <v>90</v>
      </c>
      <c r="P8" s="76">
        <f>D8*Q8</f>
        <v>2000000</v>
      </c>
      <c r="Q8" s="77">
        <v>1000000</v>
      </c>
      <c r="R8" s="128"/>
      <c r="S8" s="78">
        <f>D8*R8</f>
        <v>0</v>
      </c>
      <c r="T8" s="79" t="str">
        <f t="shared" ref="T8:T12" si="0">IF(ISNUMBER(R8), IF(R8&gt;Q8,"NEVYHOVUJE","VYHOVUJE")," ")</f>
        <v xml:space="preserve"> </v>
      </c>
      <c r="U8" s="117"/>
      <c r="V8" s="113" t="s">
        <v>11</v>
      </c>
    </row>
    <row r="9" spans="1:22" ht="41.25" customHeight="1" x14ac:dyDescent="0.25">
      <c r="A9" s="21"/>
      <c r="B9" s="66">
        <v>3</v>
      </c>
      <c r="C9" s="67" t="s">
        <v>36</v>
      </c>
      <c r="D9" s="68">
        <v>2</v>
      </c>
      <c r="E9" s="69" t="s">
        <v>29</v>
      </c>
      <c r="F9" s="97"/>
      <c r="G9" s="125"/>
      <c r="H9" s="70" t="s">
        <v>50</v>
      </c>
      <c r="I9" s="88"/>
      <c r="J9" s="91"/>
      <c r="K9" s="94"/>
      <c r="L9" s="110"/>
      <c r="M9" s="122"/>
      <c r="N9" s="120"/>
      <c r="O9" s="71">
        <v>90</v>
      </c>
      <c r="P9" s="72">
        <f>D9*Q9</f>
        <v>600000</v>
      </c>
      <c r="Q9" s="73">
        <v>300000</v>
      </c>
      <c r="R9" s="129"/>
      <c r="S9" s="74">
        <f>D9*R9</f>
        <v>0</v>
      </c>
      <c r="T9" s="75" t="str">
        <f t="shared" si="0"/>
        <v xml:space="preserve"> </v>
      </c>
      <c r="U9" s="117"/>
      <c r="V9" s="114"/>
    </row>
    <row r="10" spans="1:22" ht="41.25" customHeight="1" x14ac:dyDescent="0.25">
      <c r="A10" s="21"/>
      <c r="B10" s="66">
        <v>4</v>
      </c>
      <c r="C10" s="67" t="s">
        <v>37</v>
      </c>
      <c r="D10" s="68">
        <v>2</v>
      </c>
      <c r="E10" s="69" t="s">
        <v>29</v>
      </c>
      <c r="F10" s="96" t="s">
        <v>47</v>
      </c>
      <c r="G10" s="125"/>
      <c r="H10" s="70" t="s">
        <v>50</v>
      </c>
      <c r="I10" s="88"/>
      <c r="J10" s="91"/>
      <c r="K10" s="94"/>
      <c r="L10" s="109" t="s">
        <v>46</v>
      </c>
      <c r="M10" s="122"/>
      <c r="N10" s="120"/>
      <c r="O10" s="71">
        <v>200</v>
      </c>
      <c r="P10" s="72">
        <f>D10*Q10</f>
        <v>1200000</v>
      </c>
      <c r="Q10" s="73">
        <v>600000</v>
      </c>
      <c r="R10" s="129"/>
      <c r="S10" s="74">
        <f>D10*R10</f>
        <v>0</v>
      </c>
      <c r="T10" s="75" t="str">
        <f t="shared" si="0"/>
        <v xml:space="preserve"> </v>
      </c>
      <c r="U10" s="117"/>
      <c r="V10" s="114"/>
    </row>
    <row r="11" spans="1:22" ht="41.25" customHeight="1" x14ac:dyDescent="0.25">
      <c r="A11" s="21"/>
      <c r="B11" s="66">
        <v>5</v>
      </c>
      <c r="C11" s="67" t="s">
        <v>38</v>
      </c>
      <c r="D11" s="68">
        <v>2</v>
      </c>
      <c r="E11" s="69" t="s">
        <v>29</v>
      </c>
      <c r="F11" s="98"/>
      <c r="G11" s="125"/>
      <c r="H11" s="70" t="s">
        <v>50</v>
      </c>
      <c r="I11" s="88"/>
      <c r="J11" s="91"/>
      <c r="K11" s="94"/>
      <c r="L11" s="111"/>
      <c r="M11" s="122"/>
      <c r="N11" s="120"/>
      <c r="O11" s="71">
        <v>200</v>
      </c>
      <c r="P11" s="72">
        <f>D11*Q11</f>
        <v>400000</v>
      </c>
      <c r="Q11" s="73">
        <v>200000</v>
      </c>
      <c r="R11" s="129"/>
      <c r="S11" s="74">
        <f>D11*R11</f>
        <v>0</v>
      </c>
      <c r="T11" s="75" t="str">
        <f t="shared" si="0"/>
        <v xml:space="preserve"> </v>
      </c>
      <c r="U11" s="117"/>
      <c r="V11" s="114"/>
    </row>
    <row r="12" spans="1:22" ht="41.25" customHeight="1" x14ac:dyDescent="0.25">
      <c r="A12" s="21"/>
      <c r="B12" s="66">
        <v>6</v>
      </c>
      <c r="C12" s="67" t="s">
        <v>39</v>
      </c>
      <c r="D12" s="68">
        <v>110</v>
      </c>
      <c r="E12" s="69" t="s">
        <v>29</v>
      </c>
      <c r="F12" s="98"/>
      <c r="G12" s="125"/>
      <c r="H12" s="70" t="s">
        <v>50</v>
      </c>
      <c r="I12" s="88"/>
      <c r="J12" s="91"/>
      <c r="K12" s="94"/>
      <c r="L12" s="111"/>
      <c r="M12" s="122"/>
      <c r="N12" s="120"/>
      <c r="O12" s="71">
        <v>150</v>
      </c>
      <c r="P12" s="72">
        <f>D12*Q12</f>
        <v>2359500</v>
      </c>
      <c r="Q12" s="73">
        <v>21450</v>
      </c>
      <c r="R12" s="129"/>
      <c r="S12" s="74">
        <f>D12*R12</f>
        <v>0</v>
      </c>
      <c r="T12" s="75" t="str">
        <f t="shared" si="0"/>
        <v xml:space="preserve"> </v>
      </c>
      <c r="U12" s="117"/>
      <c r="V12" s="114"/>
    </row>
    <row r="13" spans="1:22" ht="41.25" customHeight="1" thickBot="1" x14ac:dyDescent="0.3">
      <c r="A13" s="21"/>
      <c r="B13" s="44">
        <v>7</v>
      </c>
      <c r="C13" s="45" t="s">
        <v>40</v>
      </c>
      <c r="D13" s="46">
        <v>340</v>
      </c>
      <c r="E13" s="47" t="s">
        <v>29</v>
      </c>
      <c r="F13" s="99"/>
      <c r="G13" s="126"/>
      <c r="H13" s="48" t="s">
        <v>50</v>
      </c>
      <c r="I13" s="89"/>
      <c r="J13" s="92"/>
      <c r="K13" s="95"/>
      <c r="L13" s="112"/>
      <c r="M13" s="123"/>
      <c r="N13" s="121"/>
      <c r="O13" s="65">
        <v>150</v>
      </c>
      <c r="P13" s="49">
        <f>D13*Q13</f>
        <v>5814000</v>
      </c>
      <c r="Q13" s="50">
        <v>17100</v>
      </c>
      <c r="R13" s="130"/>
      <c r="S13" s="51">
        <f>D13*R13</f>
        <v>0</v>
      </c>
      <c r="T13" s="52" t="str">
        <f>IF(ISNUMBER(R13), IF(R13&gt;Q13,"NEVYHOVUJE","VYHOVUJE")," ")</f>
        <v xml:space="preserve"> </v>
      </c>
      <c r="U13" s="118"/>
      <c r="V13" s="115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07" t="s">
        <v>27</v>
      </c>
      <c r="C15" s="107"/>
      <c r="D15" s="107"/>
      <c r="E15" s="107"/>
      <c r="F15" s="107"/>
      <c r="G15" s="107"/>
      <c r="H15" s="41"/>
      <c r="I15" s="41"/>
      <c r="J15" s="22"/>
      <c r="K15" s="22"/>
      <c r="L15" s="6"/>
      <c r="M15" s="6"/>
      <c r="N15" s="6"/>
      <c r="O15" s="23"/>
      <c r="P15" s="23"/>
      <c r="Q15" s="24" t="s">
        <v>9</v>
      </c>
      <c r="R15" s="104" t="s">
        <v>10</v>
      </c>
      <c r="S15" s="105"/>
      <c r="T15" s="106"/>
      <c r="U15" s="25"/>
      <c r="V15" s="26"/>
    </row>
    <row r="16" spans="1:22" ht="50.45" customHeight="1" thickTop="1" thickBot="1" x14ac:dyDescent="0.3">
      <c r="B16" s="108"/>
      <c r="C16" s="108"/>
      <c r="D16" s="108"/>
      <c r="E16" s="108"/>
      <c r="F16" s="108"/>
      <c r="G16" s="108"/>
      <c r="H16" s="108"/>
      <c r="I16" s="27"/>
      <c r="L16" s="9"/>
      <c r="M16" s="9"/>
      <c r="N16" s="9"/>
      <c r="O16" s="28"/>
      <c r="P16" s="28"/>
      <c r="Q16" s="29">
        <f>SUM(P7:P13)</f>
        <v>13393500</v>
      </c>
      <c r="R16" s="101">
        <f>SUM(S7:S13)</f>
        <v>0</v>
      </c>
      <c r="S16" s="102"/>
      <c r="T16" s="103"/>
    </row>
    <row r="17" spans="2:19" ht="15.75" thickTop="1" x14ac:dyDescent="0.25">
      <c r="B17" s="100" t="s">
        <v>26</v>
      </c>
      <c r="C17" s="100"/>
      <c r="D17" s="100"/>
      <c r="E17" s="100"/>
      <c r="F17" s="100"/>
      <c r="G17" s="100"/>
      <c r="H17" s="1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40"/>
      <c r="C18" s="40"/>
      <c r="D18" s="40"/>
      <c r="E18" s="40"/>
      <c r="F18" s="40"/>
      <c r="G18" s="13"/>
      <c r="H18" s="1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40"/>
      <c r="C19" s="40"/>
      <c r="D19" s="40"/>
      <c r="E19" s="40"/>
      <c r="F19" s="40"/>
      <c r="G19" s="13"/>
      <c r="H19" s="1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40"/>
      <c r="C20" s="40"/>
      <c r="D20" s="40"/>
      <c r="E20" s="40"/>
      <c r="F20" s="40"/>
      <c r="G20" s="13"/>
      <c r="H20" s="1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2"/>
      <c r="D21" s="30"/>
      <c r="E21" s="22"/>
      <c r="F21" s="22"/>
      <c r="G21" s="13"/>
      <c r="H21" s="1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2"/>
      <c r="D23" s="30"/>
      <c r="E23" s="22"/>
      <c r="F23" s="22"/>
      <c r="G23" s="13"/>
      <c r="H23" s="1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2"/>
      <c r="D24" s="30"/>
      <c r="E24" s="22"/>
      <c r="F24" s="22"/>
      <c r="G24" s="13"/>
      <c r="H24" s="1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2"/>
      <c r="D25" s="30"/>
      <c r="E25" s="22"/>
      <c r="F25" s="22"/>
      <c r="G25" s="13"/>
      <c r="H25" s="1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2"/>
      <c r="D26" s="30"/>
      <c r="E26" s="22"/>
      <c r="F26" s="22"/>
      <c r="G26" s="13"/>
      <c r="H26" s="1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2"/>
      <c r="D27" s="30"/>
      <c r="E27" s="22"/>
      <c r="F27" s="22"/>
      <c r="G27" s="13"/>
      <c r="H27" s="1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2"/>
      <c r="D28" s="30"/>
      <c r="E28" s="22"/>
      <c r="F28" s="22"/>
      <c r="G28" s="13"/>
      <c r="H28" s="1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2"/>
      <c r="D29" s="30"/>
      <c r="E29" s="22"/>
      <c r="F29" s="22"/>
      <c r="G29" s="13"/>
      <c r="H29" s="1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2"/>
      <c r="D30" s="30"/>
      <c r="E30" s="22"/>
      <c r="F30" s="22"/>
      <c r="G30" s="13"/>
      <c r="H30" s="1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2"/>
      <c r="D31" s="30"/>
      <c r="E31" s="22"/>
      <c r="F31" s="22"/>
      <c r="G31" s="13"/>
      <c r="H31" s="1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2"/>
      <c r="D32" s="30"/>
      <c r="E32" s="22"/>
      <c r="F32" s="22"/>
      <c r="G32" s="13"/>
      <c r="H32" s="1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2"/>
      <c r="D33" s="30"/>
      <c r="E33" s="22"/>
      <c r="F33" s="22"/>
      <c r="G33" s="13"/>
      <c r="H33" s="1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2"/>
      <c r="D34" s="30"/>
      <c r="E34" s="22"/>
      <c r="F34" s="22"/>
      <c r="G34" s="13"/>
      <c r="H34" s="1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2"/>
      <c r="D35" s="30"/>
      <c r="E35" s="22"/>
      <c r="F35" s="22"/>
      <c r="G35" s="13"/>
      <c r="H35" s="1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2"/>
      <c r="D36" s="30"/>
      <c r="E36" s="22"/>
      <c r="F36" s="22"/>
      <c r="G36" s="13"/>
      <c r="H36" s="1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2"/>
      <c r="D37" s="30"/>
      <c r="E37" s="22"/>
      <c r="F37" s="22"/>
      <c r="G37" s="13"/>
      <c r="H37" s="1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2"/>
      <c r="D38" s="30"/>
      <c r="E38" s="22"/>
      <c r="F38" s="22"/>
      <c r="G38" s="13"/>
      <c r="H38" s="1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2"/>
      <c r="D39" s="30"/>
      <c r="E39" s="22"/>
      <c r="F39" s="22"/>
      <c r="G39" s="13"/>
      <c r="H39" s="1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2"/>
      <c r="D40" s="30"/>
      <c r="E40" s="22"/>
      <c r="F40" s="22"/>
      <c r="G40" s="13"/>
      <c r="H40" s="1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2"/>
      <c r="D41" s="30"/>
      <c r="E41" s="22"/>
      <c r="F41" s="22"/>
      <c r="G41" s="13"/>
      <c r="H41" s="1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2"/>
      <c r="D42" s="30"/>
      <c r="E42" s="22"/>
      <c r="F42" s="22"/>
      <c r="G42" s="13"/>
      <c r="H42" s="1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2"/>
      <c r="D43" s="30"/>
      <c r="E43" s="22"/>
      <c r="F43" s="22"/>
      <c r="G43" s="13"/>
      <c r="H43" s="1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2"/>
      <c r="D44" s="30"/>
      <c r="E44" s="22"/>
      <c r="F44" s="22"/>
      <c r="G44" s="13"/>
      <c r="H44" s="1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2"/>
      <c r="D45" s="30"/>
      <c r="E45" s="22"/>
      <c r="F45" s="22"/>
      <c r="G45" s="13"/>
      <c r="H45" s="1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2"/>
      <c r="D46" s="30"/>
      <c r="E46" s="22"/>
      <c r="F46" s="22"/>
      <c r="G46" s="13"/>
      <c r="H46" s="1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2"/>
      <c r="D47" s="30"/>
      <c r="E47" s="22"/>
      <c r="F47" s="22"/>
      <c r="G47" s="13"/>
      <c r="H47" s="1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2"/>
      <c r="D48" s="30"/>
      <c r="E48" s="22"/>
      <c r="F48" s="22"/>
      <c r="G48" s="13"/>
      <c r="H48" s="1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2"/>
      <c r="D49" s="30"/>
      <c r="E49" s="22"/>
      <c r="F49" s="22"/>
      <c r="G49" s="13"/>
      <c r="H49" s="1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2"/>
      <c r="D50" s="30"/>
      <c r="E50" s="22"/>
      <c r="F50" s="22"/>
      <c r="G50" s="13"/>
      <c r="H50" s="1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2"/>
      <c r="D51" s="30"/>
      <c r="E51" s="22"/>
      <c r="F51" s="22"/>
      <c r="G51" s="13"/>
      <c r="H51" s="1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2"/>
      <c r="D52" s="30"/>
      <c r="E52" s="22"/>
      <c r="F52" s="22"/>
      <c r="G52" s="13"/>
      <c r="H52" s="1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2"/>
      <c r="D53" s="30"/>
      <c r="E53" s="22"/>
      <c r="F53" s="22"/>
      <c r="G53" s="13"/>
      <c r="H53" s="1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2"/>
      <c r="D54" s="30"/>
      <c r="E54" s="22"/>
      <c r="F54" s="22"/>
      <c r="G54" s="13"/>
      <c r="H54" s="1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2"/>
      <c r="D55" s="30"/>
      <c r="E55" s="22"/>
      <c r="F55" s="22"/>
      <c r="G55" s="13"/>
      <c r="H55" s="1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2"/>
      <c r="D56" s="30"/>
      <c r="E56" s="22"/>
      <c r="F56" s="22"/>
      <c r="G56" s="13"/>
      <c r="H56" s="1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2"/>
      <c r="D57" s="30"/>
      <c r="E57" s="22"/>
      <c r="F57" s="22"/>
      <c r="G57" s="13"/>
      <c r="H57" s="1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2"/>
      <c r="D58" s="30"/>
      <c r="E58" s="22"/>
      <c r="F58" s="22"/>
      <c r="G58" s="13"/>
      <c r="H58" s="1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2"/>
      <c r="D59" s="30"/>
      <c r="E59" s="22"/>
      <c r="F59" s="22"/>
      <c r="G59" s="13"/>
      <c r="H59" s="1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2"/>
      <c r="D60" s="30"/>
      <c r="E60" s="22"/>
      <c r="F60" s="22"/>
      <c r="G60" s="13"/>
      <c r="H60" s="1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2"/>
      <c r="D61" s="30"/>
      <c r="E61" s="22"/>
      <c r="F61" s="22"/>
      <c r="G61" s="13"/>
      <c r="H61" s="1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2"/>
      <c r="D62" s="30"/>
      <c r="E62" s="22"/>
      <c r="F62" s="22"/>
      <c r="G62" s="13"/>
      <c r="H62" s="1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2"/>
      <c r="D63" s="30"/>
      <c r="E63" s="22"/>
      <c r="F63" s="22"/>
      <c r="G63" s="13"/>
      <c r="H63" s="1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2"/>
      <c r="D64" s="30"/>
      <c r="E64" s="22"/>
      <c r="F64" s="22"/>
      <c r="G64" s="13"/>
      <c r="H64" s="1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2"/>
      <c r="D65" s="30"/>
      <c r="E65" s="22"/>
      <c r="F65" s="22"/>
      <c r="G65" s="13"/>
      <c r="H65" s="1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2"/>
      <c r="D66" s="30"/>
      <c r="E66" s="22"/>
      <c r="F66" s="22"/>
      <c r="G66" s="13"/>
      <c r="H66" s="1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2"/>
      <c r="D67" s="30"/>
      <c r="E67" s="22"/>
      <c r="F67" s="22"/>
      <c r="G67" s="13"/>
      <c r="H67" s="1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2"/>
      <c r="D68" s="30"/>
      <c r="E68" s="22"/>
      <c r="F68" s="22"/>
      <c r="G68" s="13"/>
      <c r="H68" s="1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2"/>
      <c r="D69" s="30"/>
      <c r="E69" s="22"/>
      <c r="F69" s="22"/>
      <c r="G69" s="13"/>
      <c r="H69" s="1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2"/>
      <c r="D70" s="30"/>
      <c r="E70" s="22"/>
      <c r="F70" s="22"/>
      <c r="G70" s="13"/>
      <c r="H70" s="1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2"/>
      <c r="D71" s="30"/>
      <c r="E71" s="22"/>
      <c r="F71" s="22"/>
      <c r="G71" s="13"/>
      <c r="H71" s="1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2"/>
      <c r="D72" s="30"/>
      <c r="E72" s="22"/>
      <c r="F72" s="22"/>
      <c r="G72" s="13"/>
      <c r="H72" s="1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2"/>
      <c r="D73" s="30"/>
      <c r="E73" s="22"/>
      <c r="F73" s="22"/>
      <c r="G73" s="13"/>
      <c r="H73" s="1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2"/>
      <c r="D74" s="30"/>
      <c r="E74" s="22"/>
      <c r="F74" s="22"/>
      <c r="G74" s="13"/>
      <c r="H74" s="1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2"/>
      <c r="D75" s="30"/>
      <c r="E75" s="22"/>
      <c r="F75" s="22"/>
      <c r="G75" s="13"/>
      <c r="H75" s="1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2"/>
      <c r="D76" s="30"/>
      <c r="E76" s="22"/>
      <c r="F76" s="22"/>
      <c r="G76" s="13"/>
      <c r="H76" s="1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2"/>
      <c r="D77" s="30"/>
      <c r="E77" s="22"/>
      <c r="F77" s="22"/>
      <c r="G77" s="13"/>
      <c r="H77" s="1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2"/>
      <c r="D78" s="30"/>
      <c r="E78" s="22"/>
      <c r="F78" s="22"/>
      <c r="G78" s="13"/>
      <c r="H78" s="1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2"/>
      <c r="D79" s="30"/>
      <c r="E79" s="22"/>
      <c r="F79" s="22"/>
      <c r="G79" s="13"/>
      <c r="H79" s="1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2"/>
      <c r="D80" s="30"/>
      <c r="E80" s="22"/>
      <c r="F80" s="22"/>
      <c r="G80" s="13"/>
      <c r="H80" s="1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2"/>
      <c r="D81" s="30"/>
      <c r="E81" s="22"/>
      <c r="F81" s="22"/>
      <c r="G81" s="13"/>
      <c r="H81" s="1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2"/>
      <c r="D82" s="30"/>
      <c r="E82" s="22"/>
      <c r="F82" s="22"/>
      <c r="G82" s="13"/>
      <c r="H82" s="1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2"/>
      <c r="D83" s="30"/>
      <c r="E83" s="22"/>
      <c r="F83" s="22"/>
      <c r="G83" s="13"/>
      <c r="H83" s="1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2"/>
      <c r="D84" s="30"/>
      <c r="E84" s="22"/>
      <c r="F84" s="22"/>
      <c r="G84" s="13"/>
      <c r="H84" s="1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2"/>
      <c r="D85" s="30"/>
      <c r="E85" s="22"/>
      <c r="F85" s="22"/>
      <c r="G85" s="13"/>
      <c r="H85" s="1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2"/>
      <c r="D86" s="30"/>
      <c r="E86" s="22"/>
      <c r="F86" s="22"/>
      <c r="G86" s="13"/>
      <c r="H86" s="1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2"/>
      <c r="D87" s="30"/>
      <c r="E87" s="22"/>
      <c r="F87" s="22"/>
      <c r="G87" s="13"/>
      <c r="H87" s="1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2"/>
      <c r="D88" s="30"/>
      <c r="E88" s="22"/>
      <c r="F88" s="22"/>
      <c r="G88" s="13"/>
      <c r="H88" s="1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2"/>
      <c r="D89" s="30"/>
      <c r="E89" s="22"/>
      <c r="F89" s="22"/>
      <c r="G89" s="13"/>
      <c r="H89" s="1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2"/>
      <c r="D90" s="30"/>
      <c r="E90" s="22"/>
      <c r="F90" s="22"/>
      <c r="G90" s="13"/>
      <c r="H90" s="1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2"/>
      <c r="D91" s="30"/>
      <c r="E91" s="22"/>
      <c r="F91" s="22"/>
      <c r="G91" s="13"/>
      <c r="H91" s="1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2"/>
      <c r="D92" s="30"/>
      <c r="E92" s="22"/>
      <c r="F92" s="22"/>
      <c r="G92" s="13"/>
      <c r="H92" s="1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2"/>
      <c r="D93" s="30"/>
      <c r="E93" s="22"/>
      <c r="F93" s="22"/>
      <c r="G93" s="13"/>
      <c r="H93" s="1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2"/>
      <c r="D94" s="30"/>
      <c r="E94" s="22"/>
      <c r="F94" s="22"/>
      <c r="G94" s="13"/>
      <c r="H94" s="1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2"/>
      <c r="D95" s="30"/>
      <c r="E95" s="22"/>
      <c r="F95" s="22"/>
      <c r="G95" s="13"/>
      <c r="H95" s="1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2"/>
      <c r="D96" s="30"/>
      <c r="E96" s="22"/>
      <c r="F96" s="22"/>
      <c r="G96" s="13"/>
      <c r="H96" s="1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2"/>
      <c r="D97" s="30"/>
      <c r="E97" s="22"/>
      <c r="F97" s="22"/>
      <c r="G97" s="13"/>
      <c r="H97" s="1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2"/>
      <c r="D98" s="30"/>
      <c r="E98" s="22"/>
      <c r="F98" s="22"/>
      <c r="G98" s="13"/>
      <c r="H98" s="1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2"/>
      <c r="D99" s="30"/>
      <c r="E99" s="22"/>
      <c r="F99" s="22"/>
      <c r="G99" s="13"/>
      <c r="H99" s="1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2"/>
      <c r="D100" s="30"/>
      <c r="E100" s="22"/>
      <c r="F100" s="22"/>
      <c r="G100" s="13"/>
      <c r="H100" s="1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2"/>
      <c r="D101" s="30"/>
      <c r="E101" s="22"/>
      <c r="F101" s="22"/>
      <c r="G101" s="13"/>
      <c r="H101" s="1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2"/>
      <c r="D102" s="30"/>
      <c r="E102" s="22"/>
      <c r="F102" s="22"/>
      <c r="G102" s="13"/>
      <c r="H102" s="13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yTpPEbXD3QMYHwBp6jDgEJW5uI3bpd8HcanCvyd2zPnyuY7hBzp5ctShtn4S63Mv9pssND4iV/Ja2uTBct33uw==" saltValue="attXeoPMB0lxnCkvIAs46w==" spinCount="100000" sheet="1" objects="1" scenarios="1"/>
  <mergeCells count="19">
    <mergeCell ref="L8:L9"/>
    <mergeCell ref="L10:L13"/>
    <mergeCell ref="V8:V13"/>
    <mergeCell ref="U7:U13"/>
    <mergeCell ref="M7:M13"/>
    <mergeCell ref="N7:N13"/>
    <mergeCell ref="B17:G17"/>
    <mergeCell ref="R16:T16"/>
    <mergeCell ref="R15:T15"/>
    <mergeCell ref="B15:G15"/>
    <mergeCell ref="B16:H16"/>
    <mergeCell ref="B1:D1"/>
    <mergeCell ref="G5:H5"/>
    <mergeCell ref="G2:N3"/>
    <mergeCell ref="I7:I13"/>
    <mergeCell ref="J7:J13"/>
    <mergeCell ref="K7:K13"/>
    <mergeCell ref="F8:F9"/>
    <mergeCell ref="F10:F13"/>
  </mergeCells>
  <conditionalFormatting sqref="D7:D13 B7:B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T7:T13">
    <cfRule type="cellIs" dxfId="5" priority="80" operator="equal">
      <formula>"VYHOVUJE"</formula>
    </cfRule>
  </conditionalFormatting>
  <conditionalFormatting sqref="T7:T13">
    <cfRule type="cellIs" dxfId="4" priority="79" operator="equal">
      <formula>"NEVYHOVUJE"</formula>
    </cfRule>
  </conditionalFormatting>
  <conditionalFormatting sqref="G7:H13 R7:R13">
    <cfRule type="containsBlanks" dxfId="3" priority="73">
      <formula>LEN(TRIM(G7))=0</formula>
    </cfRule>
  </conditionalFormatting>
  <conditionalFormatting sqref="G7:H13 R7:R13">
    <cfRule type="notContainsBlanks" dxfId="2" priority="71">
      <formula>LEN(TRIM(G7))&gt;0</formula>
    </cfRule>
  </conditionalFormatting>
  <conditionalFormatting sqref="G7:H13 R7:R13">
    <cfRule type="notContainsBlanks" dxfId="1" priority="70">
      <formula>LEN(TRIM(G7))&gt;0</formula>
    </cfRule>
  </conditionalFormatting>
  <conditionalFormatting sqref="G7:H13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2023-03-08T07:51:02Z</cp:lastPrinted>
  <dcterms:created xsi:type="dcterms:W3CDTF">2014-03-05T12:43:32Z</dcterms:created>
  <dcterms:modified xsi:type="dcterms:W3CDTF">2023-03-15T08:51:45Z</dcterms:modified>
</cp:coreProperties>
</file>